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F3EAE84C-5A29-45C8-9D4A-76DDF02C7EEF}" xr6:coauthVersionLast="47" xr6:coauthVersionMax="47" xr10:uidLastSave="{00000000-0000-0000-0000-000000000000}"/>
  <bookViews>
    <workbookView xWindow="-120" yWindow="-120" windowWidth="29040" windowHeight="15720" xr2:uid="{BE45689A-5354-4C46-BF6D-4756B99536A9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1" l="1"/>
  <c r="I73" i="1" s="1"/>
  <c r="G72" i="1"/>
  <c r="I72" i="1" s="1"/>
  <c r="G71" i="1"/>
  <c r="I71" i="1" s="1"/>
  <c r="G69" i="1"/>
  <c r="I69" i="1" s="1"/>
  <c r="H66" i="1"/>
  <c r="F66" i="1"/>
  <c r="E66" i="1"/>
  <c r="G66" i="1" s="1"/>
  <c r="I66" i="1" s="1"/>
  <c r="G65" i="1"/>
  <c r="I65" i="1" s="1"/>
  <c r="I64" i="1"/>
  <c r="G64" i="1"/>
  <c r="G63" i="1"/>
  <c r="I63" i="1" s="1"/>
  <c r="G62" i="1"/>
  <c r="I62" i="1" s="1"/>
  <c r="G61" i="1"/>
  <c r="I61" i="1" s="1"/>
  <c r="G60" i="1"/>
  <c r="I60" i="1" s="1"/>
  <c r="G59" i="1"/>
  <c r="I59" i="1" s="1"/>
  <c r="I58" i="1"/>
  <c r="G58" i="1"/>
  <c r="G57" i="1"/>
  <c r="I57" i="1" s="1"/>
  <c r="G56" i="1"/>
  <c r="I56" i="1" s="1"/>
  <c r="G55" i="1"/>
  <c r="I55" i="1" s="1"/>
  <c r="G54" i="1"/>
  <c r="I54" i="1" s="1"/>
  <c r="H53" i="1"/>
  <c r="H67" i="1" s="1"/>
  <c r="G53" i="1"/>
  <c r="I53" i="1" s="1"/>
  <c r="I67" i="1" s="1"/>
  <c r="F53" i="1"/>
  <c r="F67" i="1" s="1"/>
  <c r="E53" i="1"/>
  <c r="I52" i="1"/>
  <c r="G52" i="1"/>
  <c r="G51" i="1"/>
  <c r="I51" i="1" s="1"/>
  <c r="G50" i="1"/>
  <c r="I50" i="1" s="1"/>
  <c r="I49" i="1"/>
  <c r="G49" i="1"/>
  <c r="G48" i="1"/>
  <c r="I48" i="1" s="1"/>
  <c r="I47" i="1"/>
  <c r="G47" i="1"/>
  <c r="I46" i="1"/>
  <c r="G46" i="1"/>
  <c r="G45" i="1"/>
  <c r="I45" i="1" s="1"/>
  <c r="G44" i="1"/>
  <c r="I44" i="1" s="1"/>
  <c r="I43" i="1"/>
  <c r="G43" i="1"/>
  <c r="G42" i="1"/>
  <c r="I42" i="1" s="1"/>
  <c r="H40" i="1"/>
  <c r="F40" i="1"/>
  <c r="H39" i="1"/>
  <c r="F39" i="1"/>
  <c r="E39" i="1"/>
  <c r="G39" i="1" s="1"/>
  <c r="I39" i="1" s="1"/>
  <c r="G38" i="1"/>
  <c r="I38" i="1" s="1"/>
  <c r="G37" i="1"/>
  <c r="I37" i="1" s="1"/>
  <c r="G36" i="1"/>
  <c r="I36" i="1" s="1"/>
  <c r="G35" i="1"/>
  <c r="I35" i="1" s="1"/>
  <c r="I34" i="1"/>
  <c r="G34" i="1"/>
  <c r="H33" i="1"/>
  <c r="F33" i="1"/>
  <c r="E33" i="1"/>
  <c r="G33" i="1" s="1"/>
  <c r="I33" i="1" s="1"/>
  <c r="G32" i="1"/>
  <c r="I32" i="1" s="1"/>
  <c r="I31" i="1"/>
  <c r="G31" i="1"/>
  <c r="G30" i="1"/>
  <c r="I30" i="1" s="1"/>
  <c r="I29" i="1"/>
  <c r="G29" i="1"/>
  <c r="I28" i="1"/>
  <c r="G28" i="1"/>
  <c r="G27" i="1"/>
  <c r="I27" i="1" s="1"/>
  <c r="H26" i="1"/>
  <c r="H41" i="1" s="1"/>
  <c r="H25" i="1"/>
  <c r="F25" i="1"/>
  <c r="E25" i="1"/>
  <c r="G25" i="1" s="1"/>
  <c r="I25" i="1" s="1"/>
  <c r="G24" i="1"/>
  <c r="I24" i="1" s="1"/>
  <c r="G23" i="1"/>
  <c r="I23" i="1" s="1"/>
  <c r="I22" i="1"/>
  <c r="G22" i="1"/>
  <c r="G21" i="1"/>
  <c r="I21" i="1" s="1"/>
  <c r="I20" i="1"/>
  <c r="G20" i="1"/>
  <c r="I19" i="1"/>
  <c r="G19" i="1"/>
  <c r="G18" i="1"/>
  <c r="I18" i="1" s="1"/>
  <c r="G17" i="1"/>
  <c r="I17" i="1" s="1"/>
  <c r="I16" i="1"/>
  <c r="G16" i="1"/>
  <c r="G15" i="1"/>
  <c r="I15" i="1" s="1"/>
  <c r="I14" i="1"/>
  <c r="G14" i="1"/>
  <c r="H13" i="1"/>
  <c r="F13" i="1"/>
  <c r="F26" i="1" s="1"/>
  <c r="F41" i="1" s="1"/>
  <c r="E13" i="1"/>
  <c r="G13" i="1" s="1"/>
  <c r="I13" i="1" s="1"/>
  <c r="G12" i="1"/>
  <c r="I12" i="1" s="1"/>
  <c r="G11" i="1"/>
  <c r="I11" i="1" s="1"/>
  <c r="I10" i="1"/>
  <c r="G10" i="1"/>
  <c r="G9" i="1"/>
  <c r="I9" i="1" s="1"/>
  <c r="G8" i="1"/>
  <c r="I8" i="1" s="1"/>
  <c r="I40" i="1" l="1"/>
  <c r="H68" i="1"/>
  <c r="H70" i="1" s="1"/>
  <c r="H74" i="1" s="1"/>
  <c r="I26" i="1"/>
  <c r="I41" i="1" s="1"/>
  <c r="I68" i="1" s="1"/>
  <c r="I70" i="1" s="1"/>
  <c r="I74" i="1" s="1"/>
  <c r="F68" i="1"/>
  <c r="F70" i="1" s="1"/>
  <c r="F74" i="1" s="1"/>
  <c r="E26" i="1"/>
  <c r="E40" i="1"/>
  <c r="G40" i="1" s="1"/>
  <c r="E67" i="1"/>
  <c r="G67" i="1" s="1"/>
  <c r="G26" i="1" l="1"/>
  <c r="E41" i="1"/>
  <c r="G41" i="1" l="1"/>
  <c r="E68" i="1"/>
  <c r="E70" i="1" l="1"/>
  <c r="G68" i="1"/>
  <c r="G70" i="1" l="1"/>
  <c r="E74" i="1"/>
  <c r="G74" i="1" s="1"/>
</calcChain>
</file>

<file path=xl/sharedStrings.xml><?xml version="1.0" encoding="utf-8"?>
<sst xmlns="http://schemas.openxmlformats.org/spreadsheetml/2006/main" count="87" uniqueCount="83">
  <si>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</si>
  <si>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事業活動内訳表</t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</si>
  <si>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</si>
  <si>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</si>
  <si>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</si>
  <si>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すみれ拠点</t>
    <phoneticPr fontId="1"/>
  </si>
  <si>
    <t>つぼみ拠点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</si>
  <si>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</si>
  <si>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</si>
  <si>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</si>
  <si>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</si>
  <si>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</si>
  <si>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介護保険事業収益</t>
  </si>
  <si>
    <t>老人福祉事業収益</t>
  </si>
  <si>
    <t>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</si>
  <si>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</si>
  <si>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</si>
  <si>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</si>
  <si>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</si>
  <si>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</si>
  <si>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</si>
  <si>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</si>
  <si>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</si>
  <si>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</si>
  <si>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</si>
  <si>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</si>
  <si>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</si>
  <si>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</si>
  <si>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</si>
  <si>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</si>
  <si>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</si>
  <si>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</si>
  <si>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</si>
  <si>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</si>
  <si>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</si>
  <si>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</si>
  <si>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</si>
  <si>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</si>
  <si>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</si>
  <si>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</si>
  <si>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</si>
  <si>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</si>
  <si>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</si>
  <si>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</si>
  <si>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</si>
  <si>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</si>
  <si>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</si>
  <si>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</si>
  <si>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</si>
  <si>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</si>
  <si>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</si>
  <si>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</si>
  <si>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</si>
  <si>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</si>
  <si>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</si>
  <si>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拠点区分間繰入金収益</t>
  </si>
  <si>
    <t>サービス区分間繰入金収益</t>
  </si>
  <si>
    <t>事業区分間固定資産移管収益</t>
  </si>
  <si>
    <t>拠点区分間固定資産移管収益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</si>
  <si>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</si>
  <si>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</si>
  <si>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</si>
  <si>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</si>
  <si>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</si>
  <si>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</si>
  <si>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</si>
  <si>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</si>
  <si>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</si>
  <si>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拠点区分間繰入金費用</t>
  </si>
  <si>
    <t>サービス区分間繰入金費用</t>
  </si>
  <si>
    <t>事業区分間固定資産移管費用</t>
  </si>
  <si>
    <t>拠点区分間固定資産移管費用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</si>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</sst>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horizontal="left" vertical="center" textRotation="255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1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>
      <alignment horizontal="left" vertical="top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 textRotation="255" shrinkToFit="1"/>
    </xf>
    <xf numFmtId="0" fontId="7" fillId="0" borderId="6" xfId="2" applyFont="1" applyBorder="1" applyAlignment="1">
      <alignment vertical="center" textRotation="255" shrinkToFit="1"/>
    </xf>
    <xf numFmtId="0" fontId="7" fillId="0" borderId="7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AB504260-0A81-40D4-A903-5323DEC399F2}"/>
    <cellStyle name="標準 3" xfId="1" xr:uid="{870E1D8F-B41F-4B32-920B-115D1E6E6D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C7543-63A5-4225-B038-12DE25B3BE90}">
  <sheetPr>
    <pageSetUpPr fitToPage="1"/>
  </sheetPr>
  <dimension ref="B2:I74"/>
  <sheetViews>
    <sheetView showGridLines="0" tabSelected="1" workbookViewId="0"/>
  </sheetViews>
  <sheetFormatPr defaultRowHeight="18.75" x14ac:dyDescent="0.4"/>
  <cols>
    <col min="1" max="3" width="2.875" customWidth="1"/>
    <col min="4" max="4" width="57.5" customWidth="1"/>
    <col min="5" max="9" width="20.75" customWidth="1"/>
  </cols>
  <sheetData>
    <row r="2" spans="2:9" ht="21" x14ac:dyDescent="0.4">
      <c r="B2" s="1"/>
      <c r="C2" s="1"/>
      <c r="D2" s="1"/>
      <c r="E2" s="1"/>
      <c r="F2" s="1"/>
      <c r="G2" s="2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x14ac:dyDescent="0.4">
      <c r="B4" s="5"/>
      <c r="C4" s="5"/>
      <c r="D4" s="5"/>
      <c r="E4" s="5"/>
      <c r="F4" s="5"/>
      <c r="G4" s="5"/>
      <c r="H4" s="2"/>
      <c r="I4" s="2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7"/>
      <c r="D6" s="7"/>
      <c r="E6" s="7"/>
      <c r="F6" s="7"/>
      <c r="G6" s="2"/>
      <c r="H6" s="2"/>
      <c r="I6" s="7" t="s">
        <v>3</v>
      </c>
    </row>
    <row r="7" spans="2:9" x14ac:dyDescent="0.4">
      <c r="B7" s="8" t="s">
        <v>4</v>
      </c>
      <c r="C7" s="9"/>
      <c r="D7" s="10"/>
      <c r="E7" s="11" t="s">
        <v>5</v>
      </c>
      <c r="F7" s="11" t="s">
        <v>6</v>
      </c>
      <c r="G7" s="12" t="s">
        <v>7</v>
      </c>
      <c r="H7" s="12" t="s">
        <v>8</v>
      </c>
      <c r="I7" s="12" t="s">
        <v>9</v>
      </c>
    </row>
    <row r="8" spans="2:9" x14ac:dyDescent="0.4">
      <c r="B8" s="13" t="s">
        <v>10</v>
      </c>
      <c r="C8" s="13" t="s">
        <v>11</v>
      </c>
      <c r="D8" s="14" t="s">
        <v>12</v>
      </c>
      <c r="E8" s="15">
        <v>179928699</v>
      </c>
      <c r="F8" s="15">
        <v>46426315</v>
      </c>
      <c r="G8" s="15">
        <f>+E8+F8</f>
        <v>226355014</v>
      </c>
      <c r="H8" s="16"/>
      <c r="I8" s="15">
        <f>G8-ABS(H8)</f>
        <v>226355014</v>
      </c>
    </row>
    <row r="9" spans="2:9" x14ac:dyDescent="0.4">
      <c r="B9" s="17"/>
      <c r="C9" s="17"/>
      <c r="D9" s="18" t="s">
        <v>13</v>
      </c>
      <c r="E9" s="19"/>
      <c r="F9" s="19">
        <v>28950197</v>
      </c>
      <c r="G9" s="19">
        <f t="shared" ref="G9:G72" si="0">+E9+F9</f>
        <v>28950197</v>
      </c>
      <c r="H9" s="20"/>
      <c r="I9" s="19">
        <f t="shared" ref="I9:I72" si="1">G9-ABS(H9)</f>
        <v>28950197</v>
      </c>
    </row>
    <row r="10" spans="2:9" x14ac:dyDescent="0.4">
      <c r="B10" s="17"/>
      <c r="C10" s="17"/>
      <c r="D10" s="18" t="s">
        <v>14</v>
      </c>
      <c r="E10" s="19"/>
      <c r="F10" s="19">
        <v>720000</v>
      </c>
      <c r="G10" s="19">
        <f t="shared" si="0"/>
        <v>720000</v>
      </c>
      <c r="H10" s="20"/>
      <c r="I10" s="19">
        <f t="shared" si="1"/>
        <v>720000</v>
      </c>
    </row>
    <row r="11" spans="2:9" x14ac:dyDescent="0.4">
      <c r="B11" s="17"/>
      <c r="C11" s="17"/>
      <c r="D11" s="18" t="s">
        <v>15</v>
      </c>
      <c r="E11" s="19"/>
      <c r="F11" s="19"/>
      <c r="G11" s="19">
        <f t="shared" si="0"/>
        <v>0</v>
      </c>
      <c r="H11" s="20"/>
      <c r="I11" s="19">
        <f t="shared" si="1"/>
        <v>0</v>
      </c>
    </row>
    <row r="12" spans="2:9" x14ac:dyDescent="0.4">
      <c r="B12" s="17"/>
      <c r="C12" s="17"/>
      <c r="D12" s="18" t="s">
        <v>16</v>
      </c>
      <c r="E12" s="19"/>
      <c r="F12" s="19"/>
      <c r="G12" s="19">
        <f t="shared" si="0"/>
        <v>0</v>
      </c>
      <c r="H12" s="21"/>
      <c r="I12" s="19">
        <f t="shared" si="1"/>
        <v>0</v>
      </c>
    </row>
    <row r="13" spans="2:9" x14ac:dyDescent="0.4">
      <c r="B13" s="17"/>
      <c r="C13" s="22"/>
      <c r="D13" s="23" t="s">
        <v>17</v>
      </c>
      <c r="E13" s="24">
        <f>+E8+E9+E10+E11+E12</f>
        <v>179928699</v>
      </c>
      <c r="F13" s="24">
        <f>+F8+F9+F10+F11+F12</f>
        <v>76096512</v>
      </c>
      <c r="G13" s="24">
        <f t="shared" si="0"/>
        <v>256025211</v>
      </c>
      <c r="H13" s="25">
        <f>+H8+H9+H10+H11+H12</f>
        <v>0</v>
      </c>
      <c r="I13" s="24">
        <f t="shared" si="1"/>
        <v>256025211</v>
      </c>
    </row>
    <row r="14" spans="2:9" x14ac:dyDescent="0.4">
      <c r="B14" s="17"/>
      <c r="C14" s="13" t="s">
        <v>18</v>
      </c>
      <c r="D14" s="18" t="s">
        <v>19</v>
      </c>
      <c r="E14" s="19">
        <v>123743936</v>
      </c>
      <c r="F14" s="19">
        <v>40280622</v>
      </c>
      <c r="G14" s="19">
        <f t="shared" si="0"/>
        <v>164024558</v>
      </c>
      <c r="H14" s="16"/>
      <c r="I14" s="19">
        <f t="shared" si="1"/>
        <v>164024558</v>
      </c>
    </row>
    <row r="15" spans="2:9" x14ac:dyDescent="0.4">
      <c r="B15" s="17"/>
      <c r="C15" s="17"/>
      <c r="D15" s="18" t="s">
        <v>20</v>
      </c>
      <c r="E15" s="19">
        <v>22934231</v>
      </c>
      <c r="F15" s="19">
        <v>11836151</v>
      </c>
      <c r="G15" s="19">
        <f t="shared" si="0"/>
        <v>34770382</v>
      </c>
      <c r="H15" s="20"/>
      <c r="I15" s="19">
        <f t="shared" si="1"/>
        <v>34770382</v>
      </c>
    </row>
    <row r="16" spans="2:9" x14ac:dyDescent="0.4">
      <c r="B16" s="17"/>
      <c r="C16" s="17"/>
      <c r="D16" s="18" t="s">
        <v>21</v>
      </c>
      <c r="E16" s="19">
        <v>19607122</v>
      </c>
      <c r="F16" s="19">
        <v>19998367</v>
      </c>
      <c r="G16" s="19">
        <f t="shared" si="0"/>
        <v>39605489</v>
      </c>
      <c r="H16" s="20"/>
      <c r="I16" s="19">
        <f t="shared" si="1"/>
        <v>39605489</v>
      </c>
    </row>
    <row r="17" spans="2:9" x14ac:dyDescent="0.4">
      <c r="B17" s="17"/>
      <c r="C17" s="17"/>
      <c r="D17" s="18" t="s">
        <v>22</v>
      </c>
      <c r="E17" s="19"/>
      <c r="F17" s="19"/>
      <c r="G17" s="19">
        <f t="shared" si="0"/>
        <v>0</v>
      </c>
      <c r="H17" s="20"/>
      <c r="I17" s="19">
        <f t="shared" si="1"/>
        <v>0</v>
      </c>
    </row>
    <row r="18" spans="2:9" x14ac:dyDescent="0.4">
      <c r="B18" s="17"/>
      <c r="C18" s="17"/>
      <c r="D18" s="18" t="s">
        <v>23</v>
      </c>
      <c r="E18" s="19">
        <v>18707738</v>
      </c>
      <c r="F18" s="19">
        <v>156435</v>
      </c>
      <c r="G18" s="19">
        <f t="shared" si="0"/>
        <v>18864173</v>
      </c>
      <c r="H18" s="20"/>
      <c r="I18" s="19">
        <f t="shared" si="1"/>
        <v>18864173</v>
      </c>
    </row>
    <row r="19" spans="2:9" x14ac:dyDescent="0.4">
      <c r="B19" s="17"/>
      <c r="C19" s="17"/>
      <c r="D19" s="18" t="s">
        <v>24</v>
      </c>
      <c r="E19" s="19">
        <v>-6153506</v>
      </c>
      <c r="F19" s="19"/>
      <c r="G19" s="19">
        <f t="shared" si="0"/>
        <v>-6153506</v>
      </c>
      <c r="H19" s="20"/>
      <c r="I19" s="19">
        <f t="shared" si="1"/>
        <v>-6153506</v>
      </c>
    </row>
    <row r="20" spans="2:9" x14ac:dyDescent="0.4">
      <c r="B20" s="17"/>
      <c r="C20" s="17"/>
      <c r="D20" s="18" t="s">
        <v>25</v>
      </c>
      <c r="E20" s="19"/>
      <c r="F20" s="19"/>
      <c r="G20" s="19">
        <f t="shared" si="0"/>
        <v>0</v>
      </c>
      <c r="H20" s="20"/>
      <c r="I20" s="19">
        <f t="shared" si="1"/>
        <v>0</v>
      </c>
    </row>
    <row r="21" spans="2:9" x14ac:dyDescent="0.4">
      <c r="B21" s="17"/>
      <c r="C21" s="17"/>
      <c r="D21" s="18" t="s">
        <v>26</v>
      </c>
      <c r="E21" s="19"/>
      <c r="F21" s="19"/>
      <c r="G21" s="19">
        <f t="shared" si="0"/>
        <v>0</v>
      </c>
      <c r="H21" s="20"/>
      <c r="I21" s="19">
        <f t="shared" si="1"/>
        <v>0</v>
      </c>
    </row>
    <row r="22" spans="2:9" x14ac:dyDescent="0.4">
      <c r="B22" s="17"/>
      <c r="C22" s="17"/>
      <c r="D22" s="18" t="s">
        <v>27</v>
      </c>
      <c r="E22" s="19"/>
      <c r="F22" s="19"/>
      <c r="G22" s="19">
        <f t="shared" si="0"/>
        <v>0</v>
      </c>
      <c r="H22" s="20"/>
      <c r="I22" s="19">
        <f t="shared" si="1"/>
        <v>0</v>
      </c>
    </row>
    <row r="23" spans="2:9" x14ac:dyDescent="0.4">
      <c r="B23" s="17"/>
      <c r="C23" s="17"/>
      <c r="D23" s="18" t="s">
        <v>28</v>
      </c>
      <c r="E23" s="19"/>
      <c r="F23" s="19"/>
      <c r="G23" s="19">
        <f t="shared" si="0"/>
        <v>0</v>
      </c>
      <c r="H23" s="20"/>
      <c r="I23" s="19">
        <f t="shared" si="1"/>
        <v>0</v>
      </c>
    </row>
    <row r="24" spans="2:9" x14ac:dyDescent="0.4">
      <c r="B24" s="17"/>
      <c r="C24" s="17"/>
      <c r="D24" s="18" t="s">
        <v>29</v>
      </c>
      <c r="E24" s="19"/>
      <c r="F24" s="19"/>
      <c r="G24" s="19">
        <f t="shared" si="0"/>
        <v>0</v>
      </c>
      <c r="H24" s="21"/>
      <c r="I24" s="19">
        <f t="shared" si="1"/>
        <v>0</v>
      </c>
    </row>
    <row r="25" spans="2:9" x14ac:dyDescent="0.4">
      <c r="B25" s="17"/>
      <c r="C25" s="22"/>
      <c r="D25" s="23" t="s">
        <v>30</v>
      </c>
      <c r="E25" s="24">
        <f>+E14+E15+E16+E17+E18+E19+E20+E21+E22+E23+E24</f>
        <v>178839521</v>
      </c>
      <c r="F25" s="24">
        <f>+F14+F15+F16+F17+F18+F19+F20+F21+F22+F23+F24</f>
        <v>72271575</v>
      </c>
      <c r="G25" s="24">
        <f t="shared" si="0"/>
        <v>251111096</v>
      </c>
      <c r="H25" s="25">
        <f>+H14+H15+H16+H17+H18+H19+H20+H21+H22+H23+H24</f>
        <v>0</v>
      </c>
      <c r="I25" s="24">
        <f t="shared" si="1"/>
        <v>251111096</v>
      </c>
    </row>
    <row r="26" spans="2:9" x14ac:dyDescent="0.4">
      <c r="B26" s="22"/>
      <c r="C26" s="26" t="s">
        <v>31</v>
      </c>
      <c r="D26" s="27"/>
      <c r="E26" s="28">
        <f xml:space="preserve"> +E13 - E25</f>
        <v>1089178</v>
      </c>
      <c r="F26" s="28">
        <f xml:space="preserve"> +F13 - F25</f>
        <v>3824937</v>
      </c>
      <c r="G26" s="28">
        <f t="shared" si="0"/>
        <v>4914115</v>
      </c>
      <c r="H26" s="25">
        <f xml:space="preserve"> +H13 - H25</f>
        <v>0</v>
      </c>
      <c r="I26" s="28">
        <f>I13-I25</f>
        <v>4914115</v>
      </c>
    </row>
    <row r="27" spans="2:9" x14ac:dyDescent="0.4">
      <c r="B27" s="13" t="s">
        <v>32</v>
      </c>
      <c r="C27" s="13" t="s">
        <v>11</v>
      </c>
      <c r="D27" s="18" t="s">
        <v>33</v>
      </c>
      <c r="E27" s="19"/>
      <c r="F27" s="19"/>
      <c r="G27" s="19">
        <f t="shared" si="0"/>
        <v>0</v>
      </c>
      <c r="H27" s="16"/>
      <c r="I27" s="19">
        <f t="shared" si="1"/>
        <v>0</v>
      </c>
    </row>
    <row r="28" spans="2:9" x14ac:dyDescent="0.4">
      <c r="B28" s="17"/>
      <c r="C28" s="17"/>
      <c r="D28" s="18" t="s">
        <v>34</v>
      </c>
      <c r="E28" s="19">
        <v>169</v>
      </c>
      <c r="F28" s="19">
        <v>36</v>
      </c>
      <c r="G28" s="19">
        <f t="shared" si="0"/>
        <v>205</v>
      </c>
      <c r="H28" s="20"/>
      <c r="I28" s="19">
        <f t="shared" si="1"/>
        <v>205</v>
      </c>
    </row>
    <row r="29" spans="2:9" x14ac:dyDescent="0.4">
      <c r="B29" s="17"/>
      <c r="C29" s="17"/>
      <c r="D29" s="18" t="s">
        <v>35</v>
      </c>
      <c r="E29" s="19"/>
      <c r="F29" s="19"/>
      <c r="G29" s="19">
        <f t="shared" si="0"/>
        <v>0</v>
      </c>
      <c r="H29" s="20"/>
      <c r="I29" s="19">
        <f t="shared" si="1"/>
        <v>0</v>
      </c>
    </row>
    <row r="30" spans="2:9" x14ac:dyDescent="0.4">
      <c r="B30" s="17"/>
      <c r="C30" s="17"/>
      <c r="D30" s="18" t="s">
        <v>36</v>
      </c>
      <c r="E30" s="19"/>
      <c r="F30" s="19"/>
      <c r="G30" s="19">
        <f t="shared" si="0"/>
        <v>0</v>
      </c>
      <c r="H30" s="20"/>
      <c r="I30" s="19">
        <f t="shared" si="1"/>
        <v>0</v>
      </c>
    </row>
    <row r="31" spans="2:9" x14ac:dyDescent="0.4">
      <c r="B31" s="17"/>
      <c r="C31" s="17"/>
      <c r="D31" s="18" t="s">
        <v>37</v>
      </c>
      <c r="E31" s="19"/>
      <c r="F31" s="19"/>
      <c r="G31" s="19">
        <f t="shared" si="0"/>
        <v>0</v>
      </c>
      <c r="H31" s="20"/>
      <c r="I31" s="19">
        <f t="shared" si="1"/>
        <v>0</v>
      </c>
    </row>
    <row r="32" spans="2:9" x14ac:dyDescent="0.4">
      <c r="B32" s="17"/>
      <c r="C32" s="17"/>
      <c r="D32" s="18" t="s">
        <v>38</v>
      </c>
      <c r="E32" s="19">
        <v>843838</v>
      </c>
      <c r="F32" s="19">
        <v>1784968</v>
      </c>
      <c r="G32" s="19">
        <f t="shared" si="0"/>
        <v>2628806</v>
      </c>
      <c r="H32" s="21"/>
      <c r="I32" s="19">
        <f t="shared" si="1"/>
        <v>2628806</v>
      </c>
    </row>
    <row r="33" spans="2:9" x14ac:dyDescent="0.4">
      <c r="B33" s="17"/>
      <c r="C33" s="22"/>
      <c r="D33" s="23" t="s">
        <v>39</v>
      </c>
      <c r="E33" s="24">
        <f>+E27+E28+E29+E30+E31+E32</f>
        <v>844007</v>
      </c>
      <c r="F33" s="24">
        <f>+F27+F28+F29+F30+F31+F32</f>
        <v>1785004</v>
      </c>
      <c r="G33" s="24">
        <f t="shared" si="0"/>
        <v>2629011</v>
      </c>
      <c r="H33" s="25">
        <f>+H27+H28+H29+H30+H31+H32</f>
        <v>0</v>
      </c>
      <c r="I33" s="24">
        <f t="shared" si="1"/>
        <v>2629011</v>
      </c>
    </row>
    <row r="34" spans="2:9" x14ac:dyDescent="0.4">
      <c r="B34" s="17"/>
      <c r="C34" s="13" t="s">
        <v>18</v>
      </c>
      <c r="D34" s="18" t="s">
        <v>40</v>
      </c>
      <c r="E34" s="19">
        <v>1173246</v>
      </c>
      <c r="F34" s="19"/>
      <c r="G34" s="19">
        <f t="shared" si="0"/>
        <v>1173246</v>
      </c>
      <c r="H34" s="16"/>
      <c r="I34" s="19">
        <f t="shared" si="1"/>
        <v>1173246</v>
      </c>
    </row>
    <row r="35" spans="2:9" x14ac:dyDescent="0.4">
      <c r="B35" s="17"/>
      <c r="C35" s="17"/>
      <c r="D35" s="18" t="s">
        <v>41</v>
      </c>
      <c r="E35" s="19"/>
      <c r="F35" s="19"/>
      <c r="G35" s="19">
        <f t="shared" si="0"/>
        <v>0</v>
      </c>
      <c r="H35" s="20"/>
      <c r="I35" s="19">
        <f t="shared" si="1"/>
        <v>0</v>
      </c>
    </row>
    <row r="36" spans="2:9" x14ac:dyDescent="0.4">
      <c r="B36" s="17"/>
      <c r="C36" s="17"/>
      <c r="D36" s="18" t="s">
        <v>42</v>
      </c>
      <c r="E36" s="19"/>
      <c r="F36" s="19"/>
      <c r="G36" s="19">
        <f t="shared" si="0"/>
        <v>0</v>
      </c>
      <c r="H36" s="20"/>
      <c r="I36" s="19">
        <f t="shared" si="1"/>
        <v>0</v>
      </c>
    </row>
    <row r="37" spans="2:9" x14ac:dyDescent="0.4">
      <c r="B37" s="17"/>
      <c r="C37" s="17"/>
      <c r="D37" s="18" t="s">
        <v>43</v>
      </c>
      <c r="E37" s="19"/>
      <c r="F37" s="19"/>
      <c r="G37" s="19">
        <f t="shared" si="0"/>
        <v>0</v>
      </c>
      <c r="H37" s="20"/>
      <c r="I37" s="19">
        <f t="shared" si="1"/>
        <v>0</v>
      </c>
    </row>
    <row r="38" spans="2:9" x14ac:dyDescent="0.4">
      <c r="B38" s="17"/>
      <c r="C38" s="17"/>
      <c r="D38" s="18" t="s">
        <v>44</v>
      </c>
      <c r="E38" s="19">
        <v>498806</v>
      </c>
      <c r="F38" s="19">
        <v>211156</v>
      </c>
      <c r="G38" s="19">
        <f t="shared" si="0"/>
        <v>709962</v>
      </c>
      <c r="H38" s="21"/>
      <c r="I38" s="19">
        <f t="shared" si="1"/>
        <v>709962</v>
      </c>
    </row>
    <row r="39" spans="2:9" x14ac:dyDescent="0.4">
      <c r="B39" s="17"/>
      <c r="C39" s="22"/>
      <c r="D39" s="23" t="s">
        <v>45</v>
      </c>
      <c r="E39" s="24">
        <f>+E34+E35+E36+E37+E38</f>
        <v>1672052</v>
      </c>
      <c r="F39" s="24">
        <f>+F34+F35+F36+F37+F38</f>
        <v>211156</v>
      </c>
      <c r="G39" s="24">
        <f t="shared" si="0"/>
        <v>1883208</v>
      </c>
      <c r="H39" s="25">
        <f>+H34+H35+H36+H37+H38</f>
        <v>0</v>
      </c>
      <c r="I39" s="24">
        <f t="shared" si="1"/>
        <v>1883208</v>
      </c>
    </row>
    <row r="40" spans="2:9" x14ac:dyDescent="0.4">
      <c r="B40" s="22"/>
      <c r="C40" s="26" t="s">
        <v>46</v>
      </c>
      <c r="D40" s="29"/>
      <c r="E40" s="30">
        <f xml:space="preserve"> +E33 - E39</f>
        <v>-828045</v>
      </c>
      <c r="F40" s="30">
        <f xml:space="preserve"> +F33 - F39</f>
        <v>1573848</v>
      </c>
      <c r="G40" s="30">
        <f t="shared" si="0"/>
        <v>745803</v>
      </c>
      <c r="H40" s="25">
        <f xml:space="preserve"> +H33 - H39</f>
        <v>0</v>
      </c>
      <c r="I40" s="30">
        <f>I33-I39</f>
        <v>745803</v>
      </c>
    </row>
    <row r="41" spans="2:9" x14ac:dyDescent="0.4">
      <c r="B41" s="26" t="s">
        <v>47</v>
      </c>
      <c r="C41" s="31"/>
      <c r="D41" s="27"/>
      <c r="E41" s="28">
        <f xml:space="preserve"> +E26 +E40</f>
        <v>261133</v>
      </c>
      <c r="F41" s="28">
        <f xml:space="preserve"> +F26 +F40</f>
        <v>5398785</v>
      </c>
      <c r="G41" s="28">
        <f t="shared" si="0"/>
        <v>5659918</v>
      </c>
      <c r="H41" s="25">
        <f xml:space="preserve"> +H26 +H40</f>
        <v>0</v>
      </c>
      <c r="I41" s="28">
        <f>I26+I40</f>
        <v>5659918</v>
      </c>
    </row>
    <row r="42" spans="2:9" x14ac:dyDescent="0.4">
      <c r="B42" s="13" t="s">
        <v>48</v>
      </c>
      <c r="C42" s="13" t="s">
        <v>11</v>
      </c>
      <c r="D42" s="18" t="s">
        <v>49</v>
      </c>
      <c r="E42" s="19"/>
      <c r="F42" s="19"/>
      <c r="G42" s="19">
        <f t="shared" si="0"/>
        <v>0</v>
      </c>
      <c r="H42" s="16"/>
      <c r="I42" s="19">
        <f t="shared" si="1"/>
        <v>0</v>
      </c>
    </row>
    <row r="43" spans="2:9" x14ac:dyDescent="0.4">
      <c r="B43" s="17"/>
      <c r="C43" s="17"/>
      <c r="D43" s="18" t="s">
        <v>50</v>
      </c>
      <c r="E43" s="19"/>
      <c r="F43" s="19"/>
      <c r="G43" s="19">
        <f t="shared" si="0"/>
        <v>0</v>
      </c>
      <c r="H43" s="20"/>
      <c r="I43" s="19">
        <f t="shared" si="1"/>
        <v>0</v>
      </c>
    </row>
    <row r="44" spans="2:9" x14ac:dyDescent="0.4">
      <c r="B44" s="17"/>
      <c r="C44" s="17"/>
      <c r="D44" s="18" t="s">
        <v>51</v>
      </c>
      <c r="E44" s="19"/>
      <c r="F44" s="19"/>
      <c r="G44" s="19">
        <f t="shared" si="0"/>
        <v>0</v>
      </c>
      <c r="H44" s="20"/>
      <c r="I44" s="19">
        <f t="shared" si="1"/>
        <v>0</v>
      </c>
    </row>
    <row r="45" spans="2:9" x14ac:dyDescent="0.4">
      <c r="B45" s="17"/>
      <c r="C45" s="17"/>
      <c r="D45" s="18" t="s">
        <v>52</v>
      </c>
      <c r="E45" s="19"/>
      <c r="F45" s="19"/>
      <c r="G45" s="19">
        <f t="shared" si="0"/>
        <v>0</v>
      </c>
      <c r="H45" s="20"/>
      <c r="I45" s="19">
        <f t="shared" si="1"/>
        <v>0</v>
      </c>
    </row>
    <row r="46" spans="2:9" x14ac:dyDescent="0.4">
      <c r="B46" s="17"/>
      <c r="C46" s="17"/>
      <c r="D46" s="18" t="s">
        <v>53</v>
      </c>
      <c r="E46" s="19"/>
      <c r="F46" s="19"/>
      <c r="G46" s="19">
        <f t="shared" si="0"/>
        <v>0</v>
      </c>
      <c r="H46" s="20"/>
      <c r="I46" s="19">
        <f t="shared" si="1"/>
        <v>0</v>
      </c>
    </row>
    <row r="47" spans="2:9" x14ac:dyDescent="0.4">
      <c r="B47" s="17"/>
      <c r="C47" s="17"/>
      <c r="D47" s="18" t="s">
        <v>54</v>
      </c>
      <c r="E47" s="19"/>
      <c r="F47" s="19"/>
      <c r="G47" s="19">
        <f t="shared" si="0"/>
        <v>0</v>
      </c>
      <c r="H47" s="20"/>
      <c r="I47" s="19">
        <f t="shared" si="1"/>
        <v>0</v>
      </c>
    </row>
    <row r="48" spans="2:9" x14ac:dyDescent="0.4">
      <c r="B48" s="17"/>
      <c r="C48" s="17"/>
      <c r="D48" s="18" t="s">
        <v>55</v>
      </c>
      <c r="E48" s="19"/>
      <c r="F48" s="19"/>
      <c r="G48" s="19">
        <f t="shared" si="0"/>
        <v>0</v>
      </c>
      <c r="H48" s="20"/>
      <c r="I48" s="19">
        <f t="shared" si="1"/>
        <v>0</v>
      </c>
    </row>
    <row r="49" spans="2:9" x14ac:dyDescent="0.4">
      <c r="B49" s="17"/>
      <c r="C49" s="17"/>
      <c r="D49" s="18" t="s">
        <v>56</v>
      </c>
      <c r="E49" s="19"/>
      <c r="F49" s="19"/>
      <c r="G49" s="19">
        <f t="shared" si="0"/>
        <v>0</v>
      </c>
      <c r="H49" s="20"/>
      <c r="I49" s="19">
        <f t="shared" si="1"/>
        <v>0</v>
      </c>
    </row>
    <row r="50" spans="2:9" x14ac:dyDescent="0.4">
      <c r="B50" s="17"/>
      <c r="C50" s="17"/>
      <c r="D50" s="18" t="s">
        <v>57</v>
      </c>
      <c r="E50" s="19"/>
      <c r="F50" s="19"/>
      <c r="G50" s="19">
        <f t="shared" si="0"/>
        <v>0</v>
      </c>
      <c r="H50" s="20"/>
      <c r="I50" s="19">
        <f t="shared" si="1"/>
        <v>0</v>
      </c>
    </row>
    <row r="51" spans="2:9" x14ac:dyDescent="0.4">
      <c r="B51" s="17"/>
      <c r="C51" s="17"/>
      <c r="D51" s="18" t="s">
        <v>58</v>
      </c>
      <c r="E51" s="19"/>
      <c r="F51" s="19"/>
      <c r="G51" s="19">
        <f t="shared" si="0"/>
        <v>0</v>
      </c>
      <c r="H51" s="20"/>
      <c r="I51" s="19">
        <f t="shared" si="1"/>
        <v>0</v>
      </c>
    </row>
    <row r="52" spans="2:9" x14ac:dyDescent="0.4">
      <c r="B52" s="17"/>
      <c r="C52" s="17"/>
      <c r="D52" s="18" t="s">
        <v>59</v>
      </c>
      <c r="E52" s="19"/>
      <c r="F52" s="19"/>
      <c r="G52" s="19">
        <f t="shared" si="0"/>
        <v>0</v>
      </c>
      <c r="H52" s="21"/>
      <c r="I52" s="19">
        <f t="shared" si="1"/>
        <v>0</v>
      </c>
    </row>
    <row r="53" spans="2:9" x14ac:dyDescent="0.4">
      <c r="B53" s="17"/>
      <c r="C53" s="22"/>
      <c r="D53" s="23" t="s">
        <v>60</v>
      </c>
      <c r="E53" s="24">
        <f>+E42+E43+E44+E45+E46+E47+E48+E49+E50+E51+E52</f>
        <v>0</v>
      </c>
      <c r="F53" s="24">
        <f>+F42+F43+F44+F45+F46+F47+F48+F49+F50+F51+F52</f>
        <v>0</v>
      </c>
      <c r="G53" s="24">
        <f t="shared" si="0"/>
        <v>0</v>
      </c>
      <c r="H53" s="25">
        <f>+H42+H43+H44+H45+H46+H47+H48+H49+H50+H51+H52</f>
        <v>0</v>
      </c>
      <c r="I53" s="24">
        <f t="shared" si="1"/>
        <v>0</v>
      </c>
    </row>
    <row r="54" spans="2:9" x14ac:dyDescent="0.4">
      <c r="B54" s="17"/>
      <c r="C54" s="13" t="s">
        <v>18</v>
      </c>
      <c r="D54" s="18" t="s">
        <v>61</v>
      </c>
      <c r="E54" s="19"/>
      <c r="F54" s="19"/>
      <c r="G54" s="19">
        <f t="shared" si="0"/>
        <v>0</v>
      </c>
      <c r="H54" s="16"/>
      <c r="I54" s="19">
        <f t="shared" si="1"/>
        <v>0</v>
      </c>
    </row>
    <row r="55" spans="2:9" x14ac:dyDescent="0.4">
      <c r="B55" s="17"/>
      <c r="C55" s="17"/>
      <c r="D55" s="18" t="s">
        <v>62</v>
      </c>
      <c r="E55" s="19"/>
      <c r="F55" s="19"/>
      <c r="G55" s="19">
        <f t="shared" si="0"/>
        <v>0</v>
      </c>
      <c r="H55" s="20"/>
      <c r="I55" s="19">
        <f t="shared" si="1"/>
        <v>0</v>
      </c>
    </row>
    <row r="56" spans="2:9" x14ac:dyDescent="0.4">
      <c r="B56" s="17"/>
      <c r="C56" s="17"/>
      <c r="D56" s="18" t="s">
        <v>63</v>
      </c>
      <c r="E56" s="19"/>
      <c r="F56" s="19">
        <v>7299</v>
      </c>
      <c r="G56" s="19">
        <f t="shared" si="0"/>
        <v>7299</v>
      </c>
      <c r="H56" s="20"/>
      <c r="I56" s="19">
        <f t="shared" si="1"/>
        <v>7299</v>
      </c>
    </row>
    <row r="57" spans="2:9" x14ac:dyDescent="0.4">
      <c r="B57" s="17"/>
      <c r="C57" s="17"/>
      <c r="D57" s="18" t="s">
        <v>64</v>
      </c>
      <c r="E57" s="19"/>
      <c r="F57" s="19"/>
      <c r="G57" s="19">
        <f t="shared" si="0"/>
        <v>0</v>
      </c>
      <c r="H57" s="20"/>
      <c r="I57" s="19">
        <f t="shared" si="1"/>
        <v>0</v>
      </c>
    </row>
    <row r="58" spans="2:9" x14ac:dyDescent="0.4">
      <c r="B58" s="17"/>
      <c r="C58" s="17"/>
      <c r="D58" s="18" t="s">
        <v>65</v>
      </c>
      <c r="E58" s="19"/>
      <c r="F58" s="19"/>
      <c r="G58" s="19">
        <f t="shared" si="0"/>
        <v>0</v>
      </c>
      <c r="H58" s="20"/>
      <c r="I58" s="19">
        <f t="shared" si="1"/>
        <v>0</v>
      </c>
    </row>
    <row r="59" spans="2:9" x14ac:dyDescent="0.4">
      <c r="B59" s="17"/>
      <c r="C59" s="17"/>
      <c r="D59" s="18" t="s">
        <v>66</v>
      </c>
      <c r="E59" s="19"/>
      <c r="F59" s="19"/>
      <c r="G59" s="19">
        <f t="shared" si="0"/>
        <v>0</v>
      </c>
      <c r="H59" s="20"/>
      <c r="I59" s="19">
        <f t="shared" si="1"/>
        <v>0</v>
      </c>
    </row>
    <row r="60" spans="2:9" x14ac:dyDescent="0.4">
      <c r="B60" s="17"/>
      <c r="C60" s="17"/>
      <c r="D60" s="18" t="s">
        <v>67</v>
      </c>
      <c r="E60" s="19"/>
      <c r="F60" s="19"/>
      <c r="G60" s="19">
        <f t="shared" si="0"/>
        <v>0</v>
      </c>
      <c r="H60" s="20"/>
      <c r="I60" s="19">
        <f t="shared" si="1"/>
        <v>0</v>
      </c>
    </row>
    <row r="61" spans="2:9" x14ac:dyDescent="0.4">
      <c r="B61" s="17"/>
      <c r="C61" s="17"/>
      <c r="D61" s="18" t="s">
        <v>68</v>
      </c>
      <c r="E61" s="19"/>
      <c r="F61" s="19"/>
      <c r="G61" s="19">
        <f t="shared" si="0"/>
        <v>0</v>
      </c>
      <c r="H61" s="20"/>
      <c r="I61" s="19">
        <f t="shared" si="1"/>
        <v>0</v>
      </c>
    </row>
    <row r="62" spans="2:9" x14ac:dyDescent="0.4">
      <c r="B62" s="17"/>
      <c r="C62" s="17"/>
      <c r="D62" s="18" t="s">
        <v>69</v>
      </c>
      <c r="E62" s="19"/>
      <c r="F62" s="19"/>
      <c r="G62" s="19">
        <f t="shared" si="0"/>
        <v>0</v>
      </c>
      <c r="H62" s="20"/>
      <c r="I62" s="19">
        <f t="shared" si="1"/>
        <v>0</v>
      </c>
    </row>
    <row r="63" spans="2:9" x14ac:dyDescent="0.4">
      <c r="B63" s="17"/>
      <c r="C63" s="17"/>
      <c r="D63" s="18" t="s">
        <v>70</v>
      </c>
      <c r="E63" s="19"/>
      <c r="F63" s="19"/>
      <c r="G63" s="19">
        <f t="shared" si="0"/>
        <v>0</v>
      </c>
      <c r="H63" s="20"/>
      <c r="I63" s="19">
        <f t="shared" si="1"/>
        <v>0</v>
      </c>
    </row>
    <row r="64" spans="2:9" x14ac:dyDescent="0.4">
      <c r="B64" s="17"/>
      <c r="C64" s="17"/>
      <c r="D64" s="18" t="s">
        <v>71</v>
      </c>
      <c r="E64" s="19"/>
      <c r="F64" s="19"/>
      <c r="G64" s="19">
        <f t="shared" si="0"/>
        <v>0</v>
      </c>
      <c r="H64" s="20"/>
      <c r="I64" s="19">
        <f t="shared" si="1"/>
        <v>0</v>
      </c>
    </row>
    <row r="65" spans="2:9" x14ac:dyDescent="0.4">
      <c r="B65" s="17"/>
      <c r="C65" s="17"/>
      <c r="D65" s="18" t="s">
        <v>72</v>
      </c>
      <c r="E65" s="19"/>
      <c r="F65" s="19"/>
      <c r="G65" s="19">
        <f t="shared" si="0"/>
        <v>0</v>
      </c>
      <c r="H65" s="21"/>
      <c r="I65" s="19">
        <f t="shared" si="1"/>
        <v>0</v>
      </c>
    </row>
    <row r="66" spans="2:9" x14ac:dyDescent="0.4">
      <c r="B66" s="17"/>
      <c r="C66" s="22"/>
      <c r="D66" s="23" t="s">
        <v>73</v>
      </c>
      <c r="E66" s="24">
        <f>+E54+E55+E56+E57+E58+E59+E60+E61+E62+E63+E64+E65</f>
        <v>0</v>
      </c>
      <c r="F66" s="24">
        <f>+F54+F55+F56+F57+F58+F59+F60+F61+F62+F63+F64+F65</f>
        <v>7299</v>
      </c>
      <c r="G66" s="24">
        <f t="shared" si="0"/>
        <v>7299</v>
      </c>
      <c r="H66" s="25">
        <f>+H54+H55+H56+H57+H58+H59+H60+H61+H62+H63+H64+H65</f>
        <v>0</v>
      </c>
      <c r="I66" s="24">
        <f t="shared" si="1"/>
        <v>7299</v>
      </c>
    </row>
    <row r="67" spans="2:9" x14ac:dyDescent="0.4">
      <c r="B67" s="22"/>
      <c r="C67" s="32" t="s">
        <v>74</v>
      </c>
      <c r="D67" s="33"/>
      <c r="E67" s="34">
        <f xml:space="preserve"> +E53 - E66</f>
        <v>0</v>
      </c>
      <c r="F67" s="34">
        <f xml:space="preserve"> +F53 - F66</f>
        <v>-7299</v>
      </c>
      <c r="G67" s="34">
        <f t="shared" si="0"/>
        <v>-7299</v>
      </c>
      <c r="H67" s="25">
        <f xml:space="preserve"> +H53 - H66</f>
        <v>0</v>
      </c>
      <c r="I67" s="34">
        <f>I53-I66</f>
        <v>-7299</v>
      </c>
    </row>
    <row r="68" spans="2:9" x14ac:dyDescent="0.4">
      <c r="B68" s="26" t="s">
        <v>75</v>
      </c>
      <c r="C68" s="35"/>
      <c r="D68" s="36"/>
      <c r="E68" s="37">
        <f xml:space="preserve"> +E41 +E67</f>
        <v>261133</v>
      </c>
      <c r="F68" s="37">
        <f xml:space="preserve"> +F41 +F67</f>
        <v>5391486</v>
      </c>
      <c r="G68" s="37">
        <f t="shared" si="0"/>
        <v>5652619</v>
      </c>
      <c r="H68" s="25">
        <f xml:space="preserve"> +H41 +H67</f>
        <v>0</v>
      </c>
      <c r="I68" s="37">
        <f>I41+I67</f>
        <v>5652619</v>
      </c>
    </row>
    <row r="69" spans="2:9" x14ac:dyDescent="0.4">
      <c r="B69" s="38" t="s">
        <v>76</v>
      </c>
      <c r="C69" s="35" t="s">
        <v>77</v>
      </c>
      <c r="D69" s="36"/>
      <c r="E69" s="37">
        <v>533774</v>
      </c>
      <c r="F69" s="37">
        <v>-2909052</v>
      </c>
      <c r="G69" s="37">
        <f t="shared" si="0"/>
        <v>-2375278</v>
      </c>
      <c r="H69" s="25"/>
      <c r="I69" s="37">
        <f t="shared" si="1"/>
        <v>-2375278</v>
      </c>
    </row>
    <row r="70" spans="2:9" x14ac:dyDescent="0.4">
      <c r="B70" s="39"/>
      <c r="C70" s="35" t="s">
        <v>78</v>
      </c>
      <c r="D70" s="36"/>
      <c r="E70" s="37">
        <f xml:space="preserve"> +E68 +E69</f>
        <v>794907</v>
      </c>
      <c r="F70" s="37">
        <f xml:space="preserve"> +F68 +F69</f>
        <v>2482434</v>
      </c>
      <c r="G70" s="37">
        <f t="shared" si="0"/>
        <v>3277341</v>
      </c>
      <c r="H70" s="25">
        <f xml:space="preserve"> +H68 +H69</f>
        <v>0</v>
      </c>
      <c r="I70" s="37">
        <f>I68+I69</f>
        <v>3277341</v>
      </c>
    </row>
    <row r="71" spans="2:9" x14ac:dyDescent="0.4">
      <c r="B71" s="39"/>
      <c r="C71" s="35" t="s">
        <v>79</v>
      </c>
      <c r="D71" s="36"/>
      <c r="E71" s="37"/>
      <c r="F71" s="37"/>
      <c r="G71" s="37">
        <f t="shared" si="0"/>
        <v>0</v>
      </c>
      <c r="H71" s="25"/>
      <c r="I71" s="37">
        <f t="shared" si="1"/>
        <v>0</v>
      </c>
    </row>
    <row r="72" spans="2:9" x14ac:dyDescent="0.4">
      <c r="B72" s="39"/>
      <c r="C72" s="35" t="s">
        <v>80</v>
      </c>
      <c r="D72" s="36"/>
      <c r="E72" s="37"/>
      <c r="F72" s="37"/>
      <c r="G72" s="37">
        <f t="shared" si="0"/>
        <v>0</v>
      </c>
      <c r="H72" s="25"/>
      <c r="I72" s="37">
        <f t="shared" si="1"/>
        <v>0</v>
      </c>
    </row>
    <row r="73" spans="2:9" x14ac:dyDescent="0.4">
      <c r="B73" s="39"/>
      <c r="C73" s="35" t="s">
        <v>81</v>
      </c>
      <c r="D73" s="36"/>
      <c r="E73" s="37"/>
      <c r="F73" s="37"/>
      <c r="G73" s="37">
        <f t="shared" ref="G73:G74" si="2">+E73+F73</f>
        <v>0</v>
      </c>
      <c r="H73" s="25"/>
      <c r="I73" s="37">
        <f t="shared" ref="I73" si="3">G73-ABS(H73)</f>
        <v>0</v>
      </c>
    </row>
    <row r="74" spans="2:9" x14ac:dyDescent="0.4">
      <c r="B74" s="40"/>
      <c r="C74" s="35" t="s">
        <v>82</v>
      </c>
      <c r="D74" s="36"/>
      <c r="E74" s="37">
        <f xml:space="preserve"> +E70 +E71 +E72 - E73</f>
        <v>794907</v>
      </c>
      <c r="F74" s="37">
        <f xml:space="preserve"> +F70 +F71 +F72 - F73</f>
        <v>2482434</v>
      </c>
      <c r="G74" s="37">
        <f t="shared" si="2"/>
        <v>3277341</v>
      </c>
      <c r="H74" s="25">
        <f xml:space="preserve"> +H70 +H71 +H72 - H73</f>
        <v>0</v>
      </c>
      <c r="I74" s="37">
        <f>I70+I71+I72-I73</f>
        <v>3277341</v>
      </c>
    </row>
  </sheetData>
  <mergeCells count="13">
    <mergeCell ref="B69:B74"/>
    <mergeCell ref="B27:B40"/>
    <mergeCell ref="C27:C33"/>
    <mergeCell ref="C34:C39"/>
    <mergeCell ref="B42:B67"/>
    <mergeCell ref="C42:C53"/>
    <mergeCell ref="C54:C66"/>
    <mergeCell ref="B3:I3"/>
    <mergeCell ref="B5:I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2023-06-09T05:08:26Z</dcterms:created>
  <dcterms:modified xsi:type="dcterms:W3CDTF">2023-06-09T05:08:27Z</dcterms:modified>
</cp:coreProperties>
</file>